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527"/>
  <workbookPr defaultThemeVersion="124226"/>
  <mc:AlternateContent xmlns:mc="http://schemas.openxmlformats.org/markup-compatibility/2006">
    <mc:Choice Requires="x15">
      <x15ac:absPath xmlns:x15ac="http://schemas.microsoft.com/office/spreadsheetml/2010/11/ac" url="C:\Users\dekkm\Downloads\"/>
    </mc:Choice>
  </mc:AlternateContent>
  <xr:revisionPtr revIDLastSave="0" documentId="8_{95A67FE9-C186-4AA7-9AB4-D2525D6F15E5}" xr6:coauthVersionLast="45" xr6:coauthVersionMax="45" xr10:uidLastSave="{00000000-0000-0000-0000-000000000000}"/>
  <bookViews>
    <workbookView xWindow="-110" yWindow="-110" windowWidth="22780" windowHeight="14660" xr2:uid="{00000000-000D-0000-FFFF-FFFF00000000}"/>
  </bookViews>
  <sheets>
    <sheet name="rugdikte" sheetId="1" r:id="rId1"/>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4" i="1" l="1"/>
  <c r="B33" i="1" s="1"/>
  <c r="B41" i="1" s="1"/>
  <c r="B42" i="1"/>
  <c r="B44" i="1" s="1"/>
  <c r="B34" i="1"/>
  <c r="B43" i="1" l="1"/>
  <c r="B45" i="1" s="1"/>
  <c r="D45" i="1" s="1"/>
  <c r="B13" i="1"/>
  <c r="B12" i="1"/>
  <c r="B14" i="1" l="1"/>
  <c r="B36" i="1"/>
  <c r="B35" i="1"/>
  <c r="B28" i="1"/>
  <c r="B27" i="1"/>
  <c r="D14" i="1" l="1"/>
  <c r="D37" i="1"/>
  <c r="B37" i="1"/>
  <c r="A38" i="1" l="1"/>
  <c r="A15" i="1"/>
  <c r="B29" i="1"/>
  <c r="D29" i="1" s="1"/>
  <c r="A30" i="1" l="1"/>
</calcChain>
</file>

<file path=xl/sharedStrings.xml><?xml version="1.0" encoding="utf-8"?>
<sst xmlns="http://schemas.openxmlformats.org/spreadsheetml/2006/main" count="177" uniqueCount="59">
  <si>
    <t>Rugdikte calculator</t>
  </si>
  <si>
    <t>versie: 21 juli 2021</t>
  </si>
  <si>
    <t>productie single copy POD / 24/48h</t>
  </si>
  <si>
    <t>uitvoering</t>
  </si>
  <si>
    <t>papiertype</t>
  </si>
  <si>
    <t>gram/m²</t>
  </si>
  <si>
    <t>opdikking</t>
  </si>
  <si>
    <t>factor</t>
  </si>
  <si>
    <t>code</t>
  </si>
  <si>
    <t>(levertijd naar afnemer gelijk aan voorraadhoudend (1-2 werkdagen))</t>
  </si>
  <si>
    <t>JBS (PB)</t>
  </si>
  <si>
    <t>HVO wit,  80 grs., opd. 1,34</t>
  </si>
  <si>
    <t>iw-30</t>
  </si>
  <si>
    <t>HVO wit,  90 grs., opd. 1,34</t>
  </si>
  <si>
    <t>iw-33</t>
  </si>
  <si>
    <t>Garenloos gebrocheerd (paperback)</t>
  </si>
  <si>
    <t>HVO wit,  100 grs., opd. 1,30</t>
  </si>
  <si>
    <t>iw-34</t>
  </si>
  <si>
    <t>Aantal Pagina's</t>
  </si>
  <si>
    <t>HVO wit,  120 grs., opd. 1,30</t>
  </si>
  <si>
    <t>iw-10</t>
  </si>
  <si>
    <t>Papiertype</t>
  </si>
  <si>
    <t>Half mat MC,  70 grs., opd. 1,01</t>
  </si>
  <si>
    <t>iw-31</t>
  </si>
  <si>
    <t>Gramgewicht</t>
  </si>
  <si>
    <t>Half mat MC,  100 grs., opd. 1,01</t>
  </si>
  <si>
    <t>iw-40</t>
  </si>
  <si>
    <t>Opdikking</t>
  </si>
  <si>
    <t>Half mat MC,  100 grs., opd. 0,92</t>
  </si>
  <si>
    <t>iw-24</t>
  </si>
  <si>
    <t>Rugdikte (mm)</t>
  </si>
  <si>
    <t>mm</t>
  </si>
  <si>
    <t>Half mat MC,  115 grs., opd. 0,92</t>
  </si>
  <si>
    <t>iw-13</t>
  </si>
  <si>
    <t>Romandruk,  80 grs., opd. 1,95</t>
  </si>
  <si>
    <t>iw-36</t>
  </si>
  <si>
    <t>Romandruk,  90 grs., opd. 1,95</t>
  </si>
  <si>
    <t>iw-32</t>
  </si>
  <si>
    <t>HVO natuurlijk getint,  90 grs., opd. 1,30</t>
  </si>
  <si>
    <t>iw-12</t>
  </si>
  <si>
    <t>productie single copy POD / 72-96h / SPR</t>
  </si>
  <si>
    <t>JBS/PF (PB, HB)</t>
  </si>
  <si>
    <t>(levertijd naar afnemer 4-5 werkdagen)</t>
  </si>
  <si>
    <t>Garenloos gebonden (hardcover)</t>
  </si>
  <si>
    <t>Half mat MC,  90 grs., opd. 1,01</t>
  </si>
  <si>
    <t>Soort rug</t>
  </si>
  <si>
    <t>rechte rug</t>
  </si>
  <si>
    <t>iw-38</t>
  </si>
  <si>
    <t>Rugdikte</t>
  </si>
  <si>
    <t>Half mat MC,  115 grs., opd. 1,01</t>
  </si>
  <si>
    <t>iw-39</t>
  </si>
  <si>
    <t>HVO natuurlijk getint,  80 grs., opd. 1,30</t>
  </si>
  <si>
    <t>iw-35</t>
  </si>
  <si>
    <t>JBS/PF (SS)</t>
  </si>
  <si>
    <t>Geniet (saddle stich)</t>
  </si>
  <si>
    <t xml:space="preserve"> </t>
  </si>
  <si>
    <t>dikte mm</t>
  </si>
  <si>
    <t>ronde rug</t>
  </si>
  <si>
    <t>dikte harde cover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</si>
</sst>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 #,##0.00_ ;_ * \-#,##0.00_ ;_ * &quot;-&quot;??_ ;_ @_ "/>
    <numFmt numFmtId="164" formatCode="_ * #,##0.0_ ;_ * \-#,##0.0_ ;_ * &quot;-&quot;??_ ;_ @_ "/>
    <numFmt numFmtId="165" formatCode="_ * #,##0_ ;_ * \-#,##0_ ;_ * &quot;-&quot;??_ ;_ @_ "/>
    <numFmt numFmtId="166" formatCode="0_ ;\-0\ "/>
    <numFmt numFmtId="167" formatCode="0.00_ ;\-0.00\ "/>
    <numFmt numFmtId="168" formatCode="0.0000_ ;\-0.0000\ "/>
  </numFmts>
  <fonts count="7" x14ac:knownFonts="1">
    <font>
      <sz val="8"/>
      <color theme="1"/>
      <name val="Arial"/>
      <family val="2"/>
    </font>
    <font>
      <sz val="8"/>
      <color theme="1"/>
      <name val="arial"/>
      <family val="2"/>
    </font>
    <font>
      <b/>
      <sz val="8"/>
      <color theme="1"/>
      <name val="arial"/>
      <family val="2"/>
    </font>
    <font>
      <b/>
      <sz val="7"/>
      <color theme="1"/>
      <name val="arial"/>
      <family val="2"/>
    </font>
    <font>
      <b/>
      <sz val="8"/>
      <color rgb="FF00B0F0"/>
      <name val="arial"/>
      <family val="2"/>
    </font>
    <font>
      <b/>
      <sz val="8"/>
      <color rgb="FF0070C0"/>
      <name val="arial"/>
      <family val="2"/>
    </font>
    <font>
      <b/>
      <sz val="8"/>
      <color rgb="FFFF0000"/>
      <name val="Arial"/>
      <family val="2"/>
    </font>
  </fonts>
  <fills count="3">
    <fill>
      <patternFill patternType="none"/>
    </fill>
    <fill>
      <patternFill patternType="gray125"/>
    </fill>
    <fill>
      <patternFill patternType="solid">
        <fgColor theme="4" tint="0.79998168889431442"/>
        <bgColor indexed="64"/>
      </patternFill>
    </fill>
  </fills>
  <borders count="2">
    <border>
      <left/>
      <right/>
      <top/>
      <bottom/>
      <diagonal/>
    </border>
    <border>
      <left/>
      <right/>
      <top style="thick">
        <color rgb="FF00B0F0"/>
      </top>
      <bottom/>
      <diagonal/>
    </border>
  </borders>
  <cellStyleXfs count="2">
    <xf numFmtId="0" fontId="0" fillId="0" borderId="0"/>
    <xf numFmtId="43" fontId="1" fillId="0" borderId="0" applyFont="0" applyFill="0" applyBorder="0" applyAlignment="0" applyProtection="0"/>
  </cellStyleXfs>
  <cellXfs count="28">
    <xf numFmtId="0" fontId="0" fillId="0" borderId="0" xfId="0"/>
    <xf numFmtId="43" fontId="0" fillId="0" borderId="0" xfId="1" applyFont="1"/>
    <xf numFmtId="164" fontId="0" fillId="0" borderId="0" xfId="1" applyNumberFormat="1" applyFont="1"/>
    <xf numFmtId="165" fontId="0" fillId="0" borderId="0" xfId="1" applyNumberFormat="1" applyFont="1"/>
    <xf numFmtId="43" fontId="0" fillId="0" borderId="0" xfId="1" applyNumberFormat="1" applyFont="1"/>
    <xf numFmtId="165" fontId="2" fillId="0" borderId="0" xfId="1" applyNumberFormat="1" applyFont="1"/>
    <xf numFmtId="165" fontId="3" fillId="0" borderId="0" xfId="1" applyNumberFormat="1" applyFont="1"/>
    <xf numFmtId="165" fontId="3" fillId="0" borderId="0" xfId="1" applyNumberFormat="1" applyFont="1" applyAlignment="1">
      <alignment horizontal="center"/>
    </xf>
    <xf numFmtId="166" fontId="0" fillId="0" borderId="0" xfId="1" applyNumberFormat="1" applyFont="1" applyAlignment="1">
      <alignment horizontal="center"/>
    </xf>
    <xf numFmtId="167" fontId="0" fillId="0" borderId="0" xfId="1" applyNumberFormat="1" applyFont="1" applyAlignment="1">
      <alignment horizontal="center"/>
    </xf>
    <xf numFmtId="168" fontId="0" fillId="0" borderId="0" xfId="1" applyNumberFormat="1" applyFont="1" applyAlignment="1">
      <alignment horizontal="center"/>
    </xf>
    <xf numFmtId="164" fontId="2" fillId="0" borderId="0" xfId="1" applyNumberFormat="1" applyFont="1"/>
    <xf numFmtId="165" fontId="0" fillId="2" borderId="0" xfId="1" applyNumberFormat="1" applyFont="1" applyFill="1" applyProtection="1">
      <protection locked="0"/>
    </xf>
    <xf numFmtId="165" fontId="0" fillId="2" borderId="0" xfId="1" applyNumberFormat="1" applyFont="1" applyFill="1" applyAlignment="1" applyProtection="1">
      <alignment horizontal="right"/>
      <protection locked="0"/>
    </xf>
    <xf numFmtId="165" fontId="4" fillId="0" borderId="0" xfId="1" applyNumberFormat="1" applyFont="1"/>
    <xf numFmtId="165" fontId="5" fillId="0" borderId="0" xfId="1" applyNumberFormat="1" applyFont="1"/>
    <xf numFmtId="165" fontId="6" fillId="0" borderId="0" xfId="1" applyNumberFormat="1" applyFont="1"/>
    <xf numFmtId="165" fontId="0" fillId="0" borderId="1" xfId="1" applyNumberFormat="1" applyFont="1" applyBorder="1"/>
    <xf numFmtId="165" fontId="1" fillId="0" borderId="0" xfId="1" applyNumberFormat="1" applyFont="1"/>
    <xf numFmtId="166" fontId="1" fillId="0" borderId="0" xfId="1" applyNumberFormat="1" applyFont="1" applyAlignment="1">
      <alignment horizontal="center"/>
    </xf>
    <xf numFmtId="167" fontId="1" fillId="0" borderId="0" xfId="1" applyNumberFormat="1" applyFont="1" applyAlignment="1">
      <alignment horizontal="center"/>
    </xf>
    <xf numFmtId="165" fontId="0" fillId="0" borderId="0" xfId="1" applyNumberFormat="1" applyFont="1" applyFill="1" applyProtection="1"/>
    <xf numFmtId="165" fontId="0" fillId="0" borderId="0" xfId="1" applyNumberFormat="1" applyFont="1" applyFill="1"/>
    <xf numFmtId="165" fontId="0" fillId="0" borderId="0" xfId="1" applyNumberFormat="1" applyFont="1" applyFill="1" applyProtection="1">
      <protection locked="0"/>
    </xf>
    <xf numFmtId="165" fontId="0" fillId="2" borderId="0" xfId="1" applyNumberFormat="1" applyFont="1" applyFill="1" applyAlignment="1" applyProtection="1">
      <alignment wrapText="1"/>
      <protection locked="0"/>
    </xf>
    <xf numFmtId="0" fontId="0" fillId="2" borderId="0" xfId="0" applyFill="1" applyAlignment="1" applyProtection="1">
      <alignment wrapText="1"/>
      <protection locked="0"/>
    </xf>
    <xf numFmtId="165" fontId="0" fillId="0" borderId="0" xfId="1" applyNumberFormat="1" applyFont="1" applyFill="1" applyAlignment="1" applyProtection="1">
      <alignment wrapText="1"/>
    </xf>
    <xf numFmtId="0" fontId="0" fillId="0" borderId="0" xfId="0" applyFill="1" applyAlignment="1" applyProtection="1">
      <alignment wrapText="1"/>
    </xf>
  </cellXfs>
  <cellStyles count="2">
    <cellStyle name="Komma" xfId="1" builtinId="3"/>
    <cellStyle name="Standaard"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8</xdr:col>
      <xdr:colOff>0</xdr:colOff>
      <xdr:row>1</xdr:row>
      <xdr:rowOff>19051</xdr:rowOff>
    </xdr:from>
    <xdr:to>
      <xdr:col>9</xdr:col>
      <xdr:colOff>460875</xdr:colOff>
      <xdr:row>6</xdr:row>
      <xdr:rowOff>94387</xdr:rowOff>
    </xdr:to>
    <xdr:pic>
      <xdr:nvPicPr>
        <xdr:cNvPr id="4" name="Afbeelding 3" descr="CB logo nw.jpg">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stretch>
          <a:fillRect/>
        </a:stretch>
      </xdr:blipFill>
      <xdr:spPr>
        <a:xfrm>
          <a:off x="5238750" y="161926"/>
          <a:ext cx="1080000" cy="789711"/>
        </a:xfrm>
        <a:prstGeom prst="rect">
          <a:avLst/>
        </a:prstGeom>
      </xdr:spPr>
    </xdr:pic>
    <xdr:clientData/>
  </xdr:twoCellAnchor>
  <xdr:oneCellAnchor>
    <xdr:from>
      <xdr:col>0</xdr:col>
      <xdr:colOff>0</xdr:colOff>
      <xdr:row>52</xdr:row>
      <xdr:rowOff>0</xdr:rowOff>
    </xdr:from>
    <xdr:ext cx="4010025" cy="5210177"/>
    <xdr:sp macro="" textlink="">
      <xdr:nvSpPr>
        <xdr:cNvPr id="5" name="Tekstvak 4">
          <a:extLst>
            <a:ext uri="{FF2B5EF4-FFF2-40B4-BE49-F238E27FC236}">
              <a16:creationId xmlns:a16="http://schemas.microsoft.com/office/drawing/2014/main" id="{00000000-0008-0000-0000-000005000000}"/>
            </a:ext>
          </a:extLst>
        </xdr:cNvPr>
        <xdr:cNvSpPr txBox="1"/>
      </xdr:nvSpPr>
      <xdr:spPr>
        <a:xfrm>
          <a:off x="0" y="8162925"/>
          <a:ext cx="4010025" cy="5210177"/>
        </a:xfrm>
        <a:prstGeom prst="rect">
          <a:avLst/>
        </a:prstGeom>
        <a:solidFill>
          <a:schemeClr val="bg1"/>
        </a:solidFill>
        <a:ln w="12700">
          <a:solidFill>
            <a:srgbClr val="00B0F0"/>
          </a:solidFill>
        </a:ln>
      </xdr:spPr>
      <xdr:style>
        <a:lnRef idx="0">
          <a:scrgbClr r="0" g="0" b="0"/>
        </a:lnRef>
        <a:fillRef idx="0">
          <a:scrgbClr r="0" g="0" b="0"/>
        </a:fillRef>
        <a:effectRef idx="0">
          <a:scrgbClr r="0" g="0" b="0"/>
        </a:effectRef>
        <a:fontRef idx="minor">
          <a:schemeClr val="tx1"/>
        </a:fontRef>
      </xdr:style>
      <xdr:txBody>
        <a:bodyPr wrap="square" lIns="72000" tIns="72000" rIns="72000" bIns="72000" rtlCol="0" anchor="t">
          <a:noAutofit/>
        </a:bodyPr>
        <a:lstStyle/>
        <a:p>
          <a:pPr algn="l" rtl="0">
            <a:defRPr sz="1000"/>
          </a:pPr>
          <a:r>
            <a:rPr lang="nl-NL" sz="800" b="1" i="0" u="none" strike="noStrike" baseline="0">
              <a:solidFill>
                <a:srgbClr val="000000"/>
              </a:solidFill>
              <a:latin typeface="Arial" pitchFamily="34" charset="0"/>
              <a:ea typeface="Calibri"/>
              <a:cs typeface="Arial" pitchFamily="34" charset="0"/>
            </a:rPr>
            <a:t>Instructie:</a:t>
          </a:r>
        </a:p>
        <a:p>
          <a:pPr algn="l" rtl="0">
            <a:defRPr sz="1000"/>
          </a:pPr>
          <a:r>
            <a:rPr lang="nl-NL" sz="800" b="0" i="0" u="none" strike="noStrike" baseline="0">
              <a:solidFill>
                <a:srgbClr val="000000"/>
              </a:solidFill>
              <a:latin typeface="Arial" pitchFamily="34" charset="0"/>
              <a:ea typeface="Calibri"/>
              <a:cs typeface="Arial" pitchFamily="34" charset="0"/>
            </a:rPr>
            <a:t>Vul het aantal pagina's van het boek in</a:t>
          </a:r>
        </a:p>
        <a:p>
          <a:pPr algn="l" rtl="0">
            <a:defRPr sz="1000"/>
          </a:pPr>
          <a:r>
            <a:rPr lang="nl-NL" sz="800" b="0" i="0" u="none" strike="noStrike" baseline="0">
              <a:solidFill>
                <a:srgbClr val="000000"/>
              </a:solidFill>
              <a:latin typeface="Arial" pitchFamily="34" charset="0"/>
              <a:ea typeface="Calibri"/>
              <a:cs typeface="Arial" pitchFamily="34" charset="0"/>
            </a:rPr>
            <a:t>Selecteer het juiste papiertype in het dropdown lijstje</a:t>
          </a:r>
        </a:p>
        <a:p>
          <a:pPr algn="l" rtl="0">
            <a:defRPr sz="1000"/>
          </a:pPr>
          <a:r>
            <a:rPr lang="nl-NL" sz="800" b="0" i="0" u="none" strike="noStrike" baseline="0">
              <a:solidFill>
                <a:srgbClr val="000000"/>
              </a:solidFill>
              <a:latin typeface="Arial" pitchFamily="34" charset="0"/>
              <a:ea typeface="Calibri"/>
              <a:cs typeface="Arial" pitchFamily="34" charset="0"/>
            </a:rPr>
            <a:t>De rugdikte wordt nu automatisch uitgerekend</a:t>
          </a:r>
        </a:p>
        <a:p>
          <a:pPr algn="l" rtl="0">
            <a:defRPr sz="1000"/>
          </a:pPr>
          <a:endParaRPr lang="nl-NL" sz="800" b="0" i="0" u="none" strike="noStrike" baseline="0">
            <a:solidFill>
              <a:srgbClr val="000000"/>
            </a:solidFill>
            <a:latin typeface="Arial" pitchFamily="34" charset="0"/>
            <a:ea typeface="Calibri"/>
            <a:cs typeface="Arial" pitchFamily="34" charset="0"/>
          </a:endParaRPr>
        </a:p>
        <a:p>
          <a:pPr algn="l" rtl="0">
            <a:defRPr sz="1000"/>
          </a:pPr>
          <a:r>
            <a:rPr lang="nl-NL" sz="800" b="1" i="0" u="none" strike="noStrike" baseline="0">
              <a:solidFill>
                <a:srgbClr val="000000"/>
              </a:solidFill>
              <a:latin typeface="Arial" pitchFamily="34" charset="0"/>
              <a:ea typeface="Calibri"/>
              <a:cs typeface="Arial" pitchFamily="34" charset="0"/>
            </a:rPr>
            <a:t>Let op!</a:t>
          </a:r>
          <a:endParaRPr lang="nl-NL" sz="800" b="0" i="0" u="none" strike="noStrike" baseline="0">
            <a:solidFill>
              <a:srgbClr val="000000"/>
            </a:solidFill>
            <a:latin typeface="Arial" pitchFamily="34" charset="0"/>
            <a:ea typeface="Calibri"/>
            <a:cs typeface="Arial" pitchFamily="34" charset="0"/>
          </a:endParaRPr>
        </a:p>
        <a:p>
          <a:pPr algn="l" rtl="0">
            <a:defRPr sz="1000"/>
          </a:pPr>
          <a:r>
            <a:rPr lang="nl-NL" sz="800" b="0" i="0" u="none" strike="noStrike" baseline="0">
              <a:solidFill>
                <a:srgbClr val="000000"/>
              </a:solidFill>
              <a:latin typeface="Arial" pitchFamily="34" charset="0"/>
              <a:ea typeface="Calibri"/>
              <a:cs typeface="Arial" pitchFamily="34" charset="0"/>
            </a:rPr>
            <a:t>De rugdikte heeft bij digitaal printen een minder constante waarde dan bij offset. Bij offset drukwerk wordt een complete oplage op basis van dezelfde batch papier geproduceerd en is er geen verschil in rugdikte. Papierleveranciers hebben een kleine tolerantie marge in de mate van opdikking van het papier en zodoende kan het voorkomen dat papier per levering enige variatie heeft in de opdikking, waardoor een rugdikte een millimeter kan variëren. Dit kan ongemakken opleveren als u in het ontwerp van uw omslag een rug heeft ontworpen die op de millimeter nauwkeurig op de rug valt. Wij advisereren geen omslagontwerp met exact passend ontwerp op de rug toe te passen en een proefboek te maken om o.a. het ontwerp van de rug te beoordelen.</a:t>
          </a:r>
        </a:p>
        <a:p>
          <a:pPr algn="l" rtl="0">
            <a:defRPr sz="1000"/>
          </a:pPr>
          <a:endParaRPr lang="nl-NL" sz="800" b="0" i="0" u="none" strike="noStrike" baseline="0">
            <a:solidFill>
              <a:srgbClr val="000000"/>
            </a:solidFill>
            <a:latin typeface="Arial" pitchFamily="34" charset="0"/>
            <a:ea typeface="Calibri"/>
            <a:cs typeface="Arial" pitchFamily="34" charset="0"/>
          </a:endParaRPr>
        </a:p>
        <a:p>
          <a:pPr algn="l" rtl="0">
            <a:defRPr sz="1000"/>
          </a:pPr>
          <a:r>
            <a:rPr lang="nl-NL" sz="800" b="0" i="0" u="none" strike="noStrike" baseline="0">
              <a:solidFill>
                <a:srgbClr val="000000"/>
              </a:solidFill>
              <a:latin typeface="Arial" pitchFamily="34" charset="0"/>
              <a:ea typeface="Calibri"/>
              <a:cs typeface="Arial" pitchFamily="34" charset="0"/>
            </a:rPr>
            <a:t>Een up to date versie (met eventuele nieuwe papiersoorten) van deze rugdikte calculator kunt u downloaden op http://www.cb.nl/markten/media/uitgeverijen/logistieke-diensten/print-on-demand/.</a:t>
          </a:r>
        </a:p>
        <a:p>
          <a:pPr algn="l" rtl="0">
            <a:defRPr sz="1000"/>
          </a:pPr>
          <a:endParaRPr lang="nl-NL" sz="800" b="0" i="0" u="none" strike="noStrike" baseline="0">
            <a:solidFill>
              <a:srgbClr val="000000"/>
            </a:solidFill>
            <a:latin typeface="Arial" pitchFamily="34" charset="0"/>
            <a:ea typeface="Calibri"/>
            <a:cs typeface="Arial" pitchFamily="34" charset="0"/>
          </a:endParaRPr>
        </a:p>
        <a:p>
          <a:pPr algn="l" rtl="0">
            <a:defRPr sz="1000"/>
          </a:pPr>
          <a:r>
            <a:rPr lang="nl-NL" sz="800" b="1" i="0" u="none" strike="noStrike" baseline="0">
              <a:solidFill>
                <a:srgbClr val="000000"/>
              </a:solidFill>
              <a:latin typeface="Arial" pitchFamily="34" charset="0"/>
              <a:ea typeface="Calibri"/>
              <a:cs typeface="Arial" pitchFamily="34" charset="0"/>
            </a:rPr>
            <a:t>productie paperback bij JBS-Printforce</a:t>
          </a:r>
          <a:endParaRPr lang="nl-NL" sz="800" b="0" i="0" u="none" strike="noStrike" baseline="0">
            <a:solidFill>
              <a:srgbClr val="000000"/>
            </a:solidFill>
            <a:latin typeface="Arial" pitchFamily="34" charset="0"/>
            <a:ea typeface="Calibri"/>
            <a:cs typeface="Arial" pitchFamily="34" charset="0"/>
          </a:endParaRPr>
        </a:p>
        <a:p>
          <a:pPr algn="l" rtl="0">
            <a:defRPr sz="1000"/>
          </a:pPr>
          <a:r>
            <a:rPr lang="nl-NL" sz="800" b="0" i="0" u="none" strike="noStrike" baseline="0">
              <a:solidFill>
                <a:srgbClr val="000000"/>
              </a:solidFill>
              <a:latin typeface="Arial" pitchFamily="34" charset="0"/>
              <a:ea typeface="Calibri"/>
              <a:cs typeface="Arial" pitchFamily="34" charset="0"/>
            </a:rPr>
            <a:t>JBS produceert standaard alle paperbacks bij JBS in Culemborg, direct gekoppeld aan het distributiecentrum. Dit borgt de unieke snelheid van leveren: na productie gaan de boeken nagenoeg direct door naar het distributiecentrum waar de boeken in de zending naar de afnemer worden klaargemaakt. Hardbacks en geniete boeken worden altijd in de productielocatie van JBS-Printforce geproduceerd. De levertijd van deze boeken naar de afnemer ligt op 4-5 werkdagen. </a:t>
          </a:r>
        </a:p>
        <a:p>
          <a:pPr algn="l" rtl="0">
            <a:defRPr sz="1000"/>
          </a:pPr>
          <a:endParaRPr lang="nl-NL" sz="800" b="0" i="0" u="none" strike="noStrike" baseline="0">
            <a:solidFill>
              <a:srgbClr val="000000"/>
            </a:solidFill>
            <a:latin typeface="Arial" pitchFamily="34" charset="0"/>
            <a:ea typeface="Calibri"/>
            <a:cs typeface="Arial" pitchFamily="34" charset="0"/>
          </a:endParaRPr>
        </a:p>
        <a:p>
          <a:pPr algn="l" rtl="0">
            <a:defRPr sz="1000"/>
          </a:pPr>
          <a:r>
            <a:rPr lang="nl-NL" sz="800" b="0" i="0" u="none" strike="noStrike" baseline="0">
              <a:solidFill>
                <a:srgbClr val="000000"/>
              </a:solidFill>
              <a:latin typeface="Arial" pitchFamily="34" charset="0"/>
              <a:ea typeface="Calibri"/>
              <a:cs typeface="Arial" pitchFamily="34" charset="0"/>
            </a:rPr>
            <a:t>Het kan voor een uitgever echter aantrekkelijk zijn een paperback via JBS-Printforce te laten produceren. De beschikbare productietechniek maakt het mogelijk om binnenwerk met kleur aanmerkelijk voordeliger te produceren (voor zwart/wit liggen deze op gelijk niveau), maar daar staat dus een langere levertijd tegenover. </a:t>
          </a:r>
        </a:p>
        <a:p>
          <a:pPr algn="l" rtl="0">
            <a:defRPr sz="1000"/>
          </a:pPr>
          <a:endParaRPr lang="nl-NL" sz="800" b="0" i="0" u="none" strike="noStrike" baseline="0">
            <a:solidFill>
              <a:srgbClr val="000000"/>
            </a:solidFill>
            <a:latin typeface="Arial" pitchFamily="34" charset="0"/>
            <a:ea typeface="Calibri"/>
            <a:cs typeface="Arial" pitchFamily="34" charset="0"/>
          </a:endParaRPr>
        </a:p>
        <a:p>
          <a:pPr algn="l" rtl="0">
            <a:defRPr sz="1000"/>
          </a:pPr>
          <a:r>
            <a:rPr lang="nl-NL" sz="800" b="0" i="0" u="none" strike="noStrike" baseline="0">
              <a:solidFill>
                <a:srgbClr val="000000"/>
              </a:solidFill>
              <a:latin typeface="Arial" pitchFamily="34" charset="0"/>
              <a:ea typeface="Calibri"/>
              <a:cs typeface="Arial" pitchFamily="34" charset="0"/>
            </a:rPr>
            <a:t>Binnen de POD-metadata van de titel in CB Online kan deze keuze (keuzemogelijkheid geldt alleen voor paperbacks) worden aangegeven door voor 'afwijken' te kiezen. Zie de POD handleiding voor meer details hierover.</a:t>
          </a:r>
        </a:p>
        <a:p>
          <a:pPr algn="l" rtl="0">
            <a:defRPr sz="1000"/>
          </a:pPr>
          <a:endParaRPr lang="nl-NL" sz="800" b="0" i="0" u="none" strike="noStrike" baseline="0">
            <a:solidFill>
              <a:srgbClr val="000000"/>
            </a:solidFill>
            <a:latin typeface="Arial" pitchFamily="34" charset="0"/>
            <a:ea typeface="Calibri"/>
            <a:cs typeface="Arial" pitchFamily="34" charset="0"/>
          </a:endParaRPr>
        </a:p>
        <a:p>
          <a:pPr algn="l" rtl="0">
            <a:defRPr sz="1000"/>
          </a:pPr>
          <a:r>
            <a:rPr lang="nl-NL" sz="800" b="0" i="0" u="none" strike="noStrike" baseline="0">
              <a:solidFill>
                <a:srgbClr val="000000"/>
              </a:solidFill>
              <a:latin typeface="Arial" pitchFamily="34" charset="0"/>
              <a:ea typeface="Calibri"/>
              <a:cs typeface="Arial" pitchFamily="34" charset="0"/>
            </a:rPr>
            <a:t>Omdat de beide productielocaties van JBS niet aktijd exacte dezelfde papiersoorten aanbieden is in deze rugdiktecalulator er daarom een tweede blokje voor de berekening van de rugdikte opgenomen indien de uitgever kiest voor productie bij JBS-Printforce.</a:t>
          </a:r>
          <a:endParaRPr lang="nl-NL" sz="800" b="1" i="0" u="none" strike="noStrike" baseline="0">
            <a:solidFill>
              <a:srgbClr val="000000"/>
            </a:solidFill>
            <a:latin typeface="Arial" pitchFamily="34" charset="0"/>
            <a:ea typeface="Calibri"/>
            <a:cs typeface="Arial" pitchFamily="34" charset="0"/>
          </a:endParaRPr>
        </a:p>
      </xdr:txBody>
    </xdr:sp>
    <xdr:clientData/>
  </xdr:one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53"/>
  <sheetViews>
    <sheetView tabSelected="1" workbookViewId="0">
      <selection activeCell="B10" sqref="B10"/>
    </sheetView>
  </sheetViews>
  <sheetFormatPr defaultColWidth="10.77734375" defaultRowHeight="10" x14ac:dyDescent="0.2"/>
  <cols>
    <col min="1" max="1" width="15.77734375" style="3" customWidth="1"/>
    <col min="2" max="6" width="11.77734375" style="3" customWidth="1"/>
    <col min="7" max="11" width="10.77734375" style="3"/>
    <col min="12" max="12" width="18.77734375" style="3" hidden="1" customWidth="1"/>
    <col min="13" max="13" width="40.77734375" style="3" hidden="1" customWidth="1"/>
    <col min="14" max="17" width="10.77734375" style="3" hidden="1" customWidth="1"/>
    <col min="18" max="16384" width="10.77734375" style="3"/>
  </cols>
  <sheetData>
    <row r="1" spans="1:17" ht="10.5" x14ac:dyDescent="0.25">
      <c r="A1" s="5" t="s">
        <v>0</v>
      </c>
    </row>
    <row r="2" spans="1:17" x14ac:dyDescent="0.2">
      <c r="A2" s="3" t="s">
        <v>1</v>
      </c>
    </row>
    <row r="6" spans="1:17" ht="10.5" x14ac:dyDescent="0.25">
      <c r="A6" s="15" t="s">
        <v>2</v>
      </c>
      <c r="L6" s="6" t="s">
        <v>3</v>
      </c>
      <c r="M6" s="6" t="s">
        <v>4</v>
      </c>
      <c r="N6" s="7" t="s">
        <v>5</v>
      </c>
      <c r="O6" s="7" t="s">
        <v>6</v>
      </c>
      <c r="P6" s="7" t="s">
        <v>7</v>
      </c>
      <c r="Q6" s="7" t="s">
        <v>8</v>
      </c>
    </row>
    <row r="7" spans="1:17" ht="10.5" x14ac:dyDescent="0.25">
      <c r="A7" s="14" t="s">
        <v>9</v>
      </c>
      <c r="L7" s="18" t="s">
        <v>10</v>
      </c>
      <c r="M7" s="18" t="s">
        <v>11</v>
      </c>
      <c r="N7" s="19">
        <v>80</v>
      </c>
      <c r="O7" s="20">
        <v>1.34</v>
      </c>
      <c r="P7" s="20">
        <v>1</v>
      </c>
      <c r="Q7" s="20" t="s">
        <v>12</v>
      </c>
    </row>
    <row r="8" spans="1:17" x14ac:dyDescent="0.2">
      <c r="L8" s="18" t="s">
        <v>10</v>
      </c>
      <c r="M8" s="18" t="s">
        <v>13</v>
      </c>
      <c r="N8" s="19">
        <v>90</v>
      </c>
      <c r="O8" s="20">
        <v>1.34</v>
      </c>
      <c r="P8" s="20">
        <v>1</v>
      </c>
      <c r="Q8" s="20" t="s">
        <v>14</v>
      </c>
    </row>
    <row r="9" spans="1:17" ht="10.5" x14ac:dyDescent="0.25">
      <c r="B9" s="5" t="s">
        <v>15</v>
      </c>
      <c r="L9" s="18" t="s">
        <v>10</v>
      </c>
      <c r="M9" s="18" t="s">
        <v>16</v>
      </c>
      <c r="N9" s="19">
        <v>100</v>
      </c>
      <c r="O9" s="20">
        <v>1.3</v>
      </c>
      <c r="P9" s="20">
        <v>1</v>
      </c>
      <c r="Q9" s="20" t="s">
        <v>17</v>
      </c>
    </row>
    <row r="10" spans="1:17" x14ac:dyDescent="0.2">
      <c r="A10" s="3" t="s">
        <v>18</v>
      </c>
      <c r="B10" s="12">
        <v>192</v>
      </c>
      <c r="L10" s="18" t="s">
        <v>10</v>
      </c>
      <c r="M10" s="18" t="s">
        <v>19</v>
      </c>
      <c r="N10" s="19">
        <v>120</v>
      </c>
      <c r="O10" s="20">
        <v>1.3</v>
      </c>
      <c r="P10" s="20">
        <v>1</v>
      </c>
      <c r="Q10" s="20" t="s">
        <v>20</v>
      </c>
    </row>
    <row r="11" spans="1:17" x14ac:dyDescent="0.2">
      <c r="A11" s="3" t="s">
        <v>21</v>
      </c>
      <c r="B11" s="24" t="s">
        <v>11</v>
      </c>
      <c r="C11" s="25"/>
      <c r="D11" s="25"/>
      <c r="E11" s="25"/>
      <c r="L11" s="18" t="s">
        <v>10</v>
      </c>
      <c r="M11" s="18" t="s">
        <v>22</v>
      </c>
      <c r="N11" s="19">
        <v>70</v>
      </c>
      <c r="O11" s="20">
        <v>1.01</v>
      </c>
      <c r="P11" s="20">
        <v>1</v>
      </c>
      <c r="Q11" s="20" t="s">
        <v>23</v>
      </c>
    </row>
    <row r="12" spans="1:17" x14ac:dyDescent="0.2">
      <c r="A12" s="3" t="s">
        <v>24</v>
      </c>
      <c r="B12" s="3">
        <f>VLOOKUP(B11,$M$7:$P$17,2,FALSE)</f>
        <v>80</v>
      </c>
      <c r="L12" s="18" t="s">
        <v>10</v>
      </c>
      <c r="M12" s="18" t="s">
        <v>25</v>
      </c>
      <c r="N12" s="19">
        <v>100</v>
      </c>
      <c r="O12" s="20">
        <v>1.01</v>
      </c>
      <c r="P12" s="20">
        <v>1</v>
      </c>
      <c r="Q12" s="20" t="s">
        <v>26</v>
      </c>
    </row>
    <row r="13" spans="1:17" x14ac:dyDescent="0.2">
      <c r="A13" s="3" t="s">
        <v>27</v>
      </c>
      <c r="B13" s="1">
        <f>VLOOKUP(B11,$M$7:$P$17,3,FALSE)</f>
        <v>1.34</v>
      </c>
      <c r="L13" s="18" t="s">
        <v>10</v>
      </c>
      <c r="M13" s="18" t="s">
        <v>28</v>
      </c>
      <c r="N13" s="19">
        <v>100</v>
      </c>
      <c r="O13" s="20">
        <v>0.92</v>
      </c>
      <c r="P13" s="20">
        <v>1</v>
      </c>
      <c r="Q13" s="20" t="s">
        <v>29</v>
      </c>
    </row>
    <row r="14" spans="1:17" ht="10.5" x14ac:dyDescent="0.25">
      <c r="A14" s="5" t="s">
        <v>30</v>
      </c>
      <c r="B14" s="11">
        <f>(B10/2)*(B12/100)*(B13/10)*VLOOKUP(B11,$M$7:$P$17,4,FALSE)</f>
        <v>10.291200000000002</v>
      </c>
      <c r="C14" s="5" t="s">
        <v>31</v>
      </c>
      <c r="D14" s="16" t="str">
        <f>IF(B14&lt;2.01,"let op! de minimale rugdikte (boekblok) is 2 mm","")</f>
        <v/>
      </c>
      <c r="L14" s="18" t="s">
        <v>10</v>
      </c>
      <c r="M14" s="18" t="s">
        <v>32</v>
      </c>
      <c r="N14" s="19">
        <v>115</v>
      </c>
      <c r="O14" s="20">
        <v>0.92</v>
      </c>
      <c r="P14" s="20">
        <v>1</v>
      </c>
      <c r="Q14" s="20" t="s">
        <v>33</v>
      </c>
    </row>
    <row r="15" spans="1:17" ht="10.5" x14ac:dyDescent="0.25">
      <c r="A15" s="16" t="str">
        <f>IF(B14&gt;50.00001,"!!! Let op - maximale rugdikte voor paperbacks bedraagt 50 mm; kies een andere papiersoort.","")</f>
        <v/>
      </c>
      <c r="L15" s="18" t="s">
        <v>10</v>
      </c>
      <c r="M15" s="18" t="s">
        <v>34</v>
      </c>
      <c r="N15" s="19">
        <v>80</v>
      </c>
      <c r="O15" s="20">
        <v>1.95</v>
      </c>
      <c r="P15" s="20">
        <v>1</v>
      </c>
      <c r="Q15" s="20" t="s">
        <v>35</v>
      </c>
    </row>
    <row r="16" spans="1:17" x14ac:dyDescent="0.2">
      <c r="L16" s="18" t="s">
        <v>10</v>
      </c>
      <c r="M16" s="18" t="s">
        <v>36</v>
      </c>
      <c r="N16" s="19">
        <v>90</v>
      </c>
      <c r="O16" s="20">
        <v>1.95</v>
      </c>
      <c r="P16" s="20">
        <v>1</v>
      </c>
      <c r="Q16" s="20" t="s">
        <v>37</v>
      </c>
    </row>
    <row r="17" spans="1:17" ht="10.5" thickBot="1" x14ac:dyDescent="0.25">
      <c r="L17" s="18" t="s">
        <v>10</v>
      </c>
      <c r="M17" s="18" t="s">
        <v>38</v>
      </c>
      <c r="N17" s="19">
        <v>90</v>
      </c>
      <c r="O17" s="20">
        <v>1.3</v>
      </c>
      <c r="P17" s="20">
        <v>1</v>
      </c>
      <c r="Q17" s="20" t="s">
        <v>39</v>
      </c>
    </row>
    <row r="18" spans="1:17" ht="10.5" thickTop="1" x14ac:dyDescent="0.2">
      <c r="A18" s="17"/>
      <c r="B18" s="17"/>
      <c r="C18" s="17"/>
      <c r="D18" s="17"/>
      <c r="E18" s="17"/>
      <c r="F18" s="17"/>
      <c r="G18" s="17"/>
      <c r="H18" s="17"/>
      <c r="N18" s="8"/>
      <c r="O18" s="9"/>
      <c r="P18" s="9"/>
      <c r="Q18" s="9"/>
    </row>
    <row r="19" spans="1:17" x14ac:dyDescent="0.2">
      <c r="L19" s="6" t="s">
        <v>3</v>
      </c>
      <c r="M19" s="6" t="s">
        <v>4</v>
      </c>
      <c r="N19" s="7" t="s">
        <v>5</v>
      </c>
      <c r="O19" s="7" t="s">
        <v>6</v>
      </c>
      <c r="P19" s="7" t="s">
        <v>7</v>
      </c>
      <c r="Q19" s="7" t="s">
        <v>8</v>
      </c>
    </row>
    <row r="20" spans="1:17" ht="10.5" x14ac:dyDescent="0.25">
      <c r="A20" s="15" t="s">
        <v>40</v>
      </c>
      <c r="L20" s="18" t="s">
        <v>41</v>
      </c>
      <c r="M20" s="18" t="s">
        <v>11</v>
      </c>
      <c r="N20" s="19">
        <v>80</v>
      </c>
      <c r="O20" s="20">
        <v>1.34</v>
      </c>
      <c r="P20" s="20">
        <v>1</v>
      </c>
      <c r="Q20" s="20" t="s">
        <v>12</v>
      </c>
    </row>
    <row r="21" spans="1:17" ht="10.5" x14ac:dyDescent="0.25">
      <c r="A21" s="14" t="s">
        <v>42</v>
      </c>
      <c r="L21" s="18" t="s">
        <v>41</v>
      </c>
      <c r="M21" s="18" t="s">
        <v>13</v>
      </c>
      <c r="N21" s="19">
        <v>90</v>
      </c>
      <c r="O21" s="20">
        <v>1.34</v>
      </c>
      <c r="P21" s="20">
        <v>1</v>
      </c>
      <c r="Q21" s="20" t="s">
        <v>14</v>
      </c>
    </row>
    <row r="22" spans="1:17" x14ac:dyDescent="0.2">
      <c r="L22" s="18" t="s">
        <v>41</v>
      </c>
      <c r="M22" s="18" t="s">
        <v>16</v>
      </c>
      <c r="N22" s="19">
        <v>100</v>
      </c>
      <c r="O22" s="20">
        <v>1.3</v>
      </c>
      <c r="P22" s="20">
        <v>1</v>
      </c>
      <c r="Q22" s="20" t="s">
        <v>17</v>
      </c>
    </row>
    <row r="23" spans="1:17" ht="10.5" x14ac:dyDescent="0.25">
      <c r="B23" s="5" t="s">
        <v>43</v>
      </c>
      <c r="L23" s="18" t="s">
        <v>41</v>
      </c>
      <c r="M23" s="18" t="s">
        <v>19</v>
      </c>
      <c r="N23" s="19">
        <v>120</v>
      </c>
      <c r="O23" s="20">
        <v>1.3</v>
      </c>
      <c r="P23" s="20">
        <v>1</v>
      </c>
      <c r="Q23" s="20" t="s">
        <v>20</v>
      </c>
    </row>
    <row r="24" spans="1:17" x14ac:dyDescent="0.2">
      <c r="A24" s="3" t="s">
        <v>18</v>
      </c>
      <c r="B24" s="23">
        <f>B10</f>
        <v>192</v>
      </c>
      <c r="L24" s="18" t="s">
        <v>41</v>
      </c>
      <c r="M24" s="18" t="s">
        <v>22</v>
      </c>
      <c r="N24" s="19">
        <v>70</v>
      </c>
      <c r="O24" s="20">
        <v>1.01</v>
      </c>
      <c r="P24" s="20">
        <v>1</v>
      </c>
      <c r="Q24" s="20" t="s">
        <v>23</v>
      </c>
    </row>
    <row r="25" spans="1:17" x14ac:dyDescent="0.2">
      <c r="A25" s="3" t="s">
        <v>21</v>
      </c>
      <c r="B25" s="24" t="s">
        <v>11</v>
      </c>
      <c r="C25" s="25"/>
      <c r="D25" s="25"/>
      <c r="E25" s="25"/>
      <c r="L25" s="18" t="s">
        <v>41</v>
      </c>
      <c r="M25" s="18" t="s">
        <v>44</v>
      </c>
      <c r="N25" s="19">
        <v>100</v>
      </c>
      <c r="O25" s="20">
        <v>1.01</v>
      </c>
      <c r="P25" s="20">
        <v>1</v>
      </c>
      <c r="Q25" s="20" t="s">
        <v>26</v>
      </c>
    </row>
    <row r="26" spans="1:17" x14ac:dyDescent="0.2">
      <c r="A26" s="3" t="s">
        <v>45</v>
      </c>
      <c r="B26" s="13" t="s">
        <v>46</v>
      </c>
      <c r="L26" s="18" t="s">
        <v>41</v>
      </c>
      <c r="M26" s="18" t="s">
        <v>25</v>
      </c>
      <c r="N26" s="19">
        <v>100</v>
      </c>
      <c r="O26" s="20">
        <v>1.01</v>
      </c>
      <c r="P26" s="20">
        <v>1</v>
      </c>
      <c r="Q26" s="20" t="s">
        <v>47</v>
      </c>
    </row>
    <row r="27" spans="1:17" x14ac:dyDescent="0.2">
      <c r="A27" s="3" t="s">
        <v>24</v>
      </c>
      <c r="B27" s="3">
        <f>VLOOKUP(B25,$M$20:$P$33,2,FALSE)</f>
        <v>80</v>
      </c>
      <c r="L27" s="18" t="s">
        <v>41</v>
      </c>
      <c r="M27" s="18" t="s">
        <v>28</v>
      </c>
      <c r="N27" s="19">
        <v>100</v>
      </c>
      <c r="O27" s="20">
        <v>0.92</v>
      </c>
      <c r="P27" s="20">
        <v>1</v>
      </c>
      <c r="Q27" s="20" t="s">
        <v>29</v>
      </c>
    </row>
    <row r="28" spans="1:17" x14ac:dyDescent="0.2">
      <c r="A28" s="3" t="s">
        <v>27</v>
      </c>
      <c r="B28" s="4">
        <f>VLOOKUP(B25,$M$20:$P$33,3,FALSE)</f>
        <v>1.34</v>
      </c>
      <c r="L28" s="18" t="s">
        <v>41</v>
      </c>
      <c r="M28" s="18" t="s">
        <v>32</v>
      </c>
      <c r="N28" s="19">
        <v>115</v>
      </c>
      <c r="O28" s="20">
        <v>0.92</v>
      </c>
      <c r="P28" s="20">
        <v>1</v>
      </c>
      <c r="Q28" s="20" t="s">
        <v>33</v>
      </c>
    </row>
    <row r="29" spans="1:17" ht="10.5" x14ac:dyDescent="0.25">
      <c r="A29" s="5" t="s">
        <v>48</v>
      </c>
      <c r="B29" s="11">
        <f>(B24/2)*(B27/100)*(B28/10)*VLOOKUP(B25,$M$20:$P$33,4,FALSE)*VLOOKUP(B26,$M$51:$P$52,4,FALSE)+$N$53*2</f>
        <v>15.291200000000002</v>
      </c>
      <c r="C29" s="5" t="s">
        <v>31</v>
      </c>
      <c r="D29" s="16" t="str">
        <f>IF(B29-$N$53*2&lt;4.01,"let op! de minimale dikte boekblok is 4 mm (nu "&amp;ROUND(B29-$N$53*2,1)&amp;" mm)","")</f>
        <v/>
      </c>
      <c r="L29" s="18" t="s">
        <v>41</v>
      </c>
      <c r="M29" s="18" t="s">
        <v>49</v>
      </c>
      <c r="N29" s="19">
        <v>115</v>
      </c>
      <c r="O29" s="20">
        <v>1.01</v>
      </c>
      <c r="P29" s="20">
        <v>1</v>
      </c>
      <c r="Q29" s="20" t="s">
        <v>50</v>
      </c>
    </row>
    <row r="30" spans="1:17" ht="10.5" x14ac:dyDescent="0.25">
      <c r="A30" s="16" t="str">
        <f>IF(B29&gt;50.00001,"!!! Let op - maximale rugdikte voor paperbacks bedraagt 50 mm; kies een andere papiersoort.","")</f>
        <v/>
      </c>
      <c r="B30" s="2"/>
      <c r="L30" s="18" t="s">
        <v>41</v>
      </c>
      <c r="M30" s="18" t="s">
        <v>34</v>
      </c>
      <c r="N30" s="19">
        <v>80</v>
      </c>
      <c r="O30" s="20">
        <v>1.95</v>
      </c>
      <c r="P30" s="20">
        <v>1</v>
      </c>
      <c r="Q30" s="20" t="s">
        <v>35</v>
      </c>
    </row>
    <row r="31" spans="1:17" x14ac:dyDescent="0.2">
      <c r="L31" s="18" t="s">
        <v>41</v>
      </c>
      <c r="M31" s="18" t="s">
        <v>36</v>
      </c>
      <c r="N31" s="19">
        <v>90</v>
      </c>
      <c r="O31" s="20">
        <v>1.95</v>
      </c>
      <c r="P31" s="20">
        <v>1</v>
      </c>
      <c r="Q31" s="20" t="s">
        <v>37</v>
      </c>
    </row>
    <row r="32" spans="1:17" ht="11.25" customHeight="1" x14ac:dyDescent="0.25">
      <c r="B32" s="5" t="s">
        <v>15</v>
      </c>
      <c r="L32" s="18" t="s">
        <v>41</v>
      </c>
      <c r="M32" s="18" t="s">
        <v>51</v>
      </c>
      <c r="N32" s="19">
        <v>80</v>
      </c>
      <c r="O32" s="20">
        <v>1.3</v>
      </c>
      <c r="P32" s="20">
        <v>1</v>
      </c>
      <c r="Q32" s="20" t="s">
        <v>52</v>
      </c>
    </row>
    <row r="33" spans="1:17" x14ac:dyDescent="0.2">
      <c r="A33" s="3" t="s">
        <v>18</v>
      </c>
      <c r="B33" s="21">
        <f>B24</f>
        <v>192</v>
      </c>
      <c r="C33" s="21"/>
      <c r="D33" s="21"/>
      <c r="E33" s="21"/>
      <c r="L33" s="18" t="s">
        <v>41</v>
      </c>
      <c r="M33" s="3" t="s">
        <v>38</v>
      </c>
      <c r="N33" s="19">
        <v>90</v>
      </c>
      <c r="O33" s="20">
        <v>1.3</v>
      </c>
      <c r="P33" s="20">
        <v>1</v>
      </c>
      <c r="Q33" s="9" t="s">
        <v>39</v>
      </c>
    </row>
    <row r="34" spans="1:17" x14ac:dyDescent="0.2">
      <c r="A34" s="3" t="s">
        <v>21</v>
      </c>
      <c r="B34" s="26" t="str">
        <f>B25</f>
        <v>HVO wit,  80 grs., opd. 1,34</v>
      </c>
      <c r="C34" s="27"/>
      <c r="D34" s="27"/>
      <c r="E34" s="27"/>
    </row>
    <row r="35" spans="1:17" x14ac:dyDescent="0.2">
      <c r="A35" s="3" t="s">
        <v>24</v>
      </c>
      <c r="B35" s="3">
        <f>VLOOKUP(B34,$M$20:$P$33,2,FALSE)</f>
        <v>80</v>
      </c>
      <c r="L35" s="6" t="s">
        <v>3</v>
      </c>
      <c r="M35" s="6" t="s">
        <v>4</v>
      </c>
      <c r="N35" s="7" t="s">
        <v>5</v>
      </c>
      <c r="O35" s="7" t="s">
        <v>6</v>
      </c>
      <c r="P35" s="7" t="s">
        <v>7</v>
      </c>
      <c r="Q35" s="7" t="s">
        <v>8</v>
      </c>
    </row>
    <row r="36" spans="1:17" x14ac:dyDescent="0.2">
      <c r="A36" s="3" t="s">
        <v>27</v>
      </c>
      <c r="B36" s="4">
        <f>VLOOKUP(B34,$M$20:$P$33,3,FALSE)</f>
        <v>1.34</v>
      </c>
      <c r="L36" s="3" t="s">
        <v>53</v>
      </c>
      <c r="M36" s="18" t="s">
        <v>11</v>
      </c>
      <c r="N36" s="19">
        <v>80</v>
      </c>
      <c r="O36" s="20">
        <v>1.34</v>
      </c>
      <c r="P36" s="20">
        <v>1</v>
      </c>
      <c r="Q36" s="20" t="s">
        <v>12</v>
      </c>
    </row>
    <row r="37" spans="1:17" ht="10.5" x14ac:dyDescent="0.25">
      <c r="A37" s="5" t="s">
        <v>30</v>
      </c>
      <c r="B37" s="11">
        <f>(B33/2)*(B35/100)*(B36/10)*VLOOKUP(B34,$M$20:$P$33,4,FALSE)</f>
        <v>10.291200000000002</v>
      </c>
      <c r="C37" s="5" t="s">
        <v>31</v>
      </c>
      <c r="D37" s="16" t="str">
        <f>IF(B14&lt;2.01,"let op! de minimale rugdikte (boekblok) is 2 mm","")</f>
        <v/>
      </c>
      <c r="L37" s="3" t="s">
        <v>53</v>
      </c>
      <c r="M37" s="18" t="s">
        <v>13</v>
      </c>
      <c r="N37" s="19">
        <v>90</v>
      </c>
      <c r="O37" s="20">
        <v>1.34</v>
      </c>
      <c r="P37" s="20">
        <v>1</v>
      </c>
      <c r="Q37" s="20" t="s">
        <v>14</v>
      </c>
    </row>
    <row r="38" spans="1:17" ht="10.5" x14ac:dyDescent="0.25">
      <c r="A38" s="16" t="str">
        <f>IF(B37&gt;50.00001,"!!! Let op - maximale rugdikte voor paperbacks bedraagt 50 mm; kies een andere papiersoort.","")</f>
        <v/>
      </c>
      <c r="B38" s="11"/>
      <c r="L38" s="3" t="s">
        <v>53</v>
      </c>
      <c r="M38" s="18" t="s">
        <v>16</v>
      </c>
      <c r="N38" s="19">
        <v>100</v>
      </c>
      <c r="O38" s="20">
        <v>1.3</v>
      </c>
      <c r="P38" s="20">
        <v>1</v>
      </c>
      <c r="Q38" s="20" t="s">
        <v>17</v>
      </c>
    </row>
    <row r="39" spans="1:17" ht="10.5" x14ac:dyDescent="0.25">
      <c r="A39" s="16"/>
      <c r="B39" s="11"/>
      <c r="L39" s="3" t="s">
        <v>53</v>
      </c>
      <c r="M39" s="18" t="s">
        <v>19</v>
      </c>
      <c r="N39" s="19">
        <v>120</v>
      </c>
      <c r="O39" s="20">
        <v>1.3</v>
      </c>
      <c r="P39" s="20">
        <v>1</v>
      </c>
      <c r="Q39" s="20" t="s">
        <v>20</v>
      </c>
    </row>
    <row r="40" spans="1:17" ht="11.25" customHeight="1" x14ac:dyDescent="0.25">
      <c r="B40" s="5" t="s">
        <v>54</v>
      </c>
      <c r="L40" s="3" t="s">
        <v>53</v>
      </c>
      <c r="M40" s="18" t="s">
        <v>22</v>
      </c>
      <c r="N40" s="19">
        <v>70</v>
      </c>
      <c r="O40" s="20">
        <v>1.01</v>
      </c>
      <c r="P40" s="20">
        <v>1</v>
      </c>
      <c r="Q40" s="20" t="s">
        <v>23</v>
      </c>
    </row>
    <row r="41" spans="1:17" x14ac:dyDescent="0.2">
      <c r="A41" s="3" t="s">
        <v>18</v>
      </c>
      <c r="B41" s="21">
        <f>B33</f>
        <v>192</v>
      </c>
      <c r="C41" s="22"/>
      <c r="D41" s="22"/>
      <c r="E41" s="22"/>
      <c r="L41" s="3" t="s">
        <v>53</v>
      </c>
      <c r="M41" s="18" t="s">
        <v>25</v>
      </c>
      <c r="N41" s="19">
        <v>100</v>
      </c>
      <c r="O41" s="20">
        <v>1.01</v>
      </c>
      <c r="P41" s="20">
        <v>1</v>
      </c>
      <c r="Q41" s="20" t="s">
        <v>47</v>
      </c>
    </row>
    <row r="42" spans="1:17" x14ac:dyDescent="0.2">
      <c r="A42" s="3" t="s">
        <v>21</v>
      </c>
      <c r="B42" s="26" t="str">
        <f>B25</f>
        <v>HVO wit,  80 grs., opd. 1,34</v>
      </c>
      <c r="C42" s="27"/>
      <c r="D42" s="27"/>
      <c r="E42" s="27"/>
      <c r="L42" s="3" t="s">
        <v>53</v>
      </c>
      <c r="M42" s="18" t="s">
        <v>28</v>
      </c>
      <c r="N42" s="19">
        <v>100</v>
      </c>
      <c r="O42" s="20">
        <v>0.92</v>
      </c>
      <c r="P42" s="20">
        <v>1</v>
      </c>
      <c r="Q42" s="20" t="s">
        <v>29</v>
      </c>
    </row>
    <row r="43" spans="1:17" x14ac:dyDescent="0.2">
      <c r="A43" s="3" t="s">
        <v>24</v>
      </c>
      <c r="B43" s="3">
        <f>IFERROR(VLOOKUP(B42,$M$36:$P$48,2,FALSE),"niet beschikbaar")</f>
        <v>80</v>
      </c>
      <c r="L43" s="3" t="s">
        <v>53</v>
      </c>
      <c r="M43" s="18" t="s">
        <v>32</v>
      </c>
      <c r="N43" s="19">
        <v>115</v>
      </c>
      <c r="O43" s="20">
        <v>0.92</v>
      </c>
      <c r="P43" s="20">
        <v>1</v>
      </c>
      <c r="Q43" s="20" t="s">
        <v>33</v>
      </c>
    </row>
    <row r="44" spans="1:17" x14ac:dyDescent="0.2">
      <c r="A44" s="3" t="s">
        <v>27</v>
      </c>
      <c r="B44" s="4">
        <f>IFERROR(VLOOKUP(B42,$M$36:$P$48,3,FALSE),"niet beschikbaar")</f>
        <v>1.34</v>
      </c>
      <c r="L44" s="3" t="s">
        <v>53</v>
      </c>
      <c r="M44" s="18" t="s">
        <v>49</v>
      </c>
      <c r="N44" s="19">
        <v>115</v>
      </c>
      <c r="O44" s="20">
        <v>1.01</v>
      </c>
      <c r="P44" s="20">
        <v>1</v>
      </c>
      <c r="Q44" s="20" t="s">
        <v>50</v>
      </c>
    </row>
    <row r="45" spans="1:17" ht="10.5" x14ac:dyDescent="0.25">
      <c r="A45" s="5" t="s">
        <v>30</v>
      </c>
      <c r="B45" s="11">
        <f>IFERROR((B41/2)*(B43/100)*(B44/10)*VLOOKUP(B42,$M$20:$P$33,4,FALSE),"")</f>
        <v>10.291200000000002</v>
      </c>
      <c r="C45" s="5" t="s">
        <v>31</v>
      </c>
      <c r="D45" s="16" t="str">
        <f>IF(B45&gt;8,"let op! de maximale omvang is 8 mm dik of 88 pagina's",IF(B45&lt;8,IF(B41&gt;88,"let op! de maximale omvang is 8 mm dik of 88 pagina's",""),""))</f>
        <v>let op! de maximale omvang is 8 mm dik of 88 pagina's</v>
      </c>
      <c r="L45" s="3" t="s">
        <v>53</v>
      </c>
      <c r="M45" s="18" t="s">
        <v>34</v>
      </c>
      <c r="N45" s="19">
        <v>80</v>
      </c>
      <c r="O45" s="20">
        <v>1.95</v>
      </c>
      <c r="P45" s="20">
        <v>1</v>
      </c>
      <c r="Q45" s="20" t="s">
        <v>35</v>
      </c>
    </row>
    <row r="46" spans="1:17" x14ac:dyDescent="0.2">
      <c r="L46" s="3" t="s">
        <v>53</v>
      </c>
      <c r="M46" s="18" t="s">
        <v>36</v>
      </c>
      <c r="N46" s="19">
        <v>90</v>
      </c>
      <c r="O46" s="20">
        <v>1.95</v>
      </c>
      <c r="P46" s="20">
        <v>1</v>
      </c>
      <c r="Q46" s="20" t="s">
        <v>37</v>
      </c>
    </row>
    <row r="47" spans="1:17" x14ac:dyDescent="0.2">
      <c r="L47" s="3" t="s">
        <v>53</v>
      </c>
      <c r="M47" s="18" t="s">
        <v>51</v>
      </c>
      <c r="N47" s="19">
        <v>80</v>
      </c>
      <c r="O47" s="20">
        <v>1.3</v>
      </c>
      <c r="P47" s="20">
        <v>1</v>
      </c>
      <c r="Q47" s="20" t="s">
        <v>52</v>
      </c>
    </row>
    <row r="48" spans="1:17" x14ac:dyDescent="0.2">
      <c r="B48" s="3" t="s">
        <v>55</v>
      </c>
      <c r="L48" s="3" t="s">
        <v>53</v>
      </c>
      <c r="M48" s="3" t="s">
        <v>38</v>
      </c>
      <c r="N48" s="19">
        <v>80</v>
      </c>
      <c r="O48" s="20">
        <v>1.3</v>
      </c>
      <c r="P48" s="20">
        <v>1</v>
      </c>
      <c r="Q48" s="9" t="s">
        <v>39</v>
      </c>
    </row>
    <row r="50" spans="13:17" x14ac:dyDescent="0.2">
      <c r="N50" s="7" t="s">
        <v>56</v>
      </c>
      <c r="P50" s="7" t="s">
        <v>7</v>
      </c>
      <c r="Q50" s="7" t="s">
        <v>8</v>
      </c>
    </row>
    <row r="51" spans="13:17" x14ac:dyDescent="0.2">
      <c r="M51" s="3" t="s">
        <v>46</v>
      </c>
      <c r="P51" s="10">
        <v>1</v>
      </c>
      <c r="Q51" s="10"/>
    </row>
    <row r="52" spans="13:17" x14ac:dyDescent="0.2">
      <c r="M52" s="3" t="s">
        <v>57</v>
      </c>
      <c r="P52" s="10">
        <v>1.0946</v>
      </c>
      <c r="Q52" s="10"/>
    </row>
    <row r="53" spans="13:17" x14ac:dyDescent="0.2">
      <c r="M53" s="3" t="s">
        <v>58</v>
      </c>
      <c r="N53" s="9">
        <v>2.5</v>
      </c>
    </row>
  </sheetData>
  <sheetProtection algorithmName="SHA-512" hashValue="fTSonJmfc0TiEm4J8IIfR+h0T7U6hX5kKJKbTNzHYsAGk4sTTQWa52Oanxnxf4El/7CyO2x3+fhWdpdY0UtlJw==" saltValue="xQj3Wc+DG+ap6EhOf6nmOA==" spinCount="100000" sheet="1" objects="1" scenarios="1" selectLockedCells="1"/>
  <sortState xmlns:xlrd2="http://schemas.microsoft.com/office/spreadsheetml/2017/richdata2" ref="L15:P17">
    <sortCondition ref="M15:M17"/>
  </sortState>
  <mergeCells count="4">
    <mergeCell ref="B25:E25"/>
    <mergeCell ref="B11:E11"/>
    <mergeCell ref="B34:E34"/>
    <mergeCell ref="B42:E42"/>
  </mergeCells>
  <dataValidations count="4">
    <dataValidation type="list" allowBlank="1" showInputMessage="1" showErrorMessage="1" sqref="B26" xr:uid="{00000000-0002-0000-0000-000000000000}">
      <formula1>$M$51:$M$52</formula1>
    </dataValidation>
    <dataValidation type="list" allowBlank="1" showInputMessage="1" showErrorMessage="1" sqref="B11:E11" xr:uid="{00000000-0002-0000-0000-000002000000}">
      <formula1>$M$7:$M$17</formula1>
    </dataValidation>
    <dataValidation type="list" allowBlank="1" showInputMessage="1" showErrorMessage="1" sqref="B42:E42" xr:uid="{00000000-0002-0000-0000-000003000000}">
      <formula1>$M$36:$M$48</formula1>
    </dataValidation>
    <dataValidation type="list" allowBlank="1" showInputMessage="1" showErrorMessage="1" sqref="B25:E25 B34:E34" xr:uid="{00000000-0002-0000-0000-000001000000}">
      <formula1>$M$20:$M$33</formula1>
    </dataValidation>
  </dataValidations>
  <pageMargins left="0.70866141732283472" right="0.70866141732283472" top="0.74803149606299213" bottom="0.74803149606299213" header="0.31496062992125984" footer="0.31496062992125984"/>
  <pageSetup paperSize="9" scale="80" orientation="portrait" r:id="rId1"/>
  <headerFooter>
    <oddFooter>&amp;R&amp;"Arial,Vet"&amp;14&amp;K00B0F0cb.nl</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rugdikte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rugdiktecalculator - 2014-06</dc:title>
  <dc:subject/>
  <dc:creator>CB / Joint Book Services</dc:creator>
  <cp:keywords>rugdikte</cp:keywords>
  <dc:description/>
  <cp:lastModifiedBy>Dekker, Mathieu</cp:lastModifiedBy>
  <cp:revision/>
  <dcterms:created xsi:type="dcterms:W3CDTF">2014-06-07T09:08:34Z</dcterms:created>
  <dcterms:modified xsi:type="dcterms:W3CDTF">2022-04-12T11:17:04Z</dcterms:modified>
  <cp:category/>
  <cp:contentStatus/>
</cp:coreProperties>
</file>